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05" yWindow="-105" windowWidth="23250" windowHeight="14040"/>
  </bookViews>
  <sheets>
    <sheet name="Videonadzor_troškovnik" sheetId="25" r:id="rId1"/>
  </sheets>
  <definedNames>
    <definedName name="_xlnm.Print_Titles" localSheetId="0">Videonadzor_troškovnik!$2:$2</definedName>
    <definedName name="_xlnm.Print_Area" localSheetId="0">Videonadzor_troškovnik!$A$1:$F$57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25"/>
  <c r="F54"/>
  <c r="F55"/>
  <c r="A54"/>
  <c r="A53"/>
  <c r="F13"/>
  <c r="F56" l="1"/>
  <c r="F50" l="1"/>
  <c r="F47"/>
  <c r="F44"/>
  <c r="F41"/>
  <c r="F38"/>
  <c r="F35"/>
  <c r="F32"/>
  <c r="F29"/>
  <c r="F26"/>
  <c r="F23"/>
  <c r="F20"/>
  <c r="F17"/>
  <c r="F14"/>
  <c r="F12"/>
  <c r="F11"/>
  <c r="F8"/>
  <c r="F5"/>
  <c r="F4"/>
  <c r="A4"/>
  <c r="A5" s="1"/>
  <c r="A8" s="1"/>
  <c r="A11" s="1"/>
  <c r="A12" s="1"/>
  <c r="F3"/>
  <c r="F57" l="1"/>
  <c r="A13"/>
  <c r="A14" s="1"/>
  <c r="A17" s="1"/>
  <c r="A20" s="1"/>
  <c r="A23" s="1"/>
  <c r="A26" s="1"/>
  <c r="A29" s="1"/>
  <c r="A32" s="1"/>
  <c r="A35" s="1"/>
  <c r="A38" s="1"/>
  <c r="A41" s="1"/>
  <c r="A44" s="1"/>
  <c r="A47" s="1"/>
  <c r="A50" s="1"/>
  <c r="A56" s="1"/>
</calcChain>
</file>

<file path=xl/sharedStrings.xml><?xml version="1.0" encoding="utf-8"?>
<sst xmlns="http://schemas.openxmlformats.org/spreadsheetml/2006/main" count="86" uniqueCount="41">
  <si>
    <t>Jed. mj.</t>
  </si>
  <si>
    <t>Količina</t>
  </si>
  <si>
    <t>Jed. cijena</t>
  </si>
  <si>
    <t>Ukupno</t>
  </si>
  <si>
    <t>kom</t>
  </si>
  <si>
    <t>paušal</t>
  </si>
  <si>
    <t>Programiranje sustava, funkcionalno ispitivanje, puštanje u rad i obuka korisnika, primopredaja sustava.</t>
  </si>
  <si>
    <t xml:space="preserve">SPECIFIKACIJA OPREME I RADOVA - SUSTAV VIDEONADZORA </t>
  </si>
  <si>
    <t>Dobava i polaganje kabela za "miša" dužine 15 m za spajanje "miša" na poslužitelj, komplet s "mišem"</t>
  </si>
  <si>
    <t>OPREMA I RADOVI UKUPNO:  kn</t>
  </si>
  <si>
    <t>Tip:</t>
  </si>
  <si>
    <t>Proizvođač:</t>
  </si>
  <si>
    <t xml:space="preserve">Dobava, ugradnja  i spajanje mrežnog dekodera  sljedećih karakteristika:
- minimalno 9 HDMI izlaza 
- minimalno 2 HDMI ulaza 
- podržava minimalno 1/4/9/16 prikaz po izlazu  
- minimalno dekodiranje 16/fullHD prikaza po kanalu    
- ukupno minimalno dekodiranje 48/fullHD prikaza 
- visina maksimalno 1,5 HU za 19" rack
</t>
  </si>
  <si>
    <t>Dobava, ugradnja i spajanje mrežnog snimača sljedećih karakteristika:
- prihvat maksimalno 32 mrežne kamere
- snimanje kamera rezolucije do 4K
- kompresije H264, H264+, H265, H265+
- bandwith minimalno  320Mbps
- minimalno 1xHDMI izlaz rezolucije do 4K
- višeslikovni prikaz 1/4/8/9/16/25/36
- minimalno 2xSATA sučelje /10TB po disku   
- minimalno 1xRJ45 1000Mbps
- maksimalna visina 1HU za 19"  rack</t>
  </si>
  <si>
    <t xml:space="preserve">Dobava, montaža i spajanje kupolaste mrežne kamere u boji sa IR reflektorom sljedećih karakteristika:
- dijagonala senzora minimalno 1/2,8"
-  minimalno FullHD rezolucija
- široki dinamički raspon, minimalno 120dB
- kompenzacija pozadinskog osvjetljenja  
- varijabilna, daljinski upravljana žarišna duljina u rasponu od minimalno 3-12mm
- dan/noć funkcija sa IR mehaničkim filterom
- IR dometa minimalno 30m
- minimalno H.264/H265 kompresija
- ONVIF kompatibilnost
- PoE napajanje
- minimalno IP 43 zaštita
</t>
  </si>
  <si>
    <t xml:space="preserve">Dobava, montaža i spajanje cijevne mrežne kamere u boji sa IR reflektorom sljedećih karakteristika:
- dijagonala senzora minimalno 1/2,8"
-  minimalno FullHD rezolucija
- široki dinamički raspon, minimalno 120dB
- kompenzacija pozadinskog osvjetljenja  
- varijabilna, daljinski upravljana žarišna duljina u rasponu od minimalno 3-12mm
- dan/noć funkcija sa IR mehaničkim filterom
- visoka osjetljivost (slika u boji pri osvjetljenu do 0,006 lux-a)
- minimalno H.264/H265 kompresija
- ONVIF kompatibilnost
- PoE napajanje
- minimalno IP 43 zaštita
</t>
  </si>
  <si>
    <t xml:space="preserve">Dobava i montaža kućišta za montažu kupolastih kamera:
</t>
  </si>
  <si>
    <t xml:space="preserve">Dobava i montaža kućišta za montažu cijevnih kamera:
</t>
  </si>
  <si>
    <t xml:space="preserve">Dobava i ugradnja tvrdog 3.5" diska predviđenog za 24/ 7 način rada sljedećih karakteristika:
- 4TB
</t>
  </si>
  <si>
    <t xml:space="preserve">Proizvođač: </t>
  </si>
  <si>
    <t xml:space="preserve">Dobava i montaža samostojećeg komunikacijskog razvodnog ormara sljedećih karakteristika:
- 19", visine 42U
- dimenzija 600x1970x600
- krovna ventilatorska jedinica sa dva ventilatora 35W i termostatom
- bočne vodilice kabela
- napojna letva: 7xshuko utičnica    
</t>
  </si>
  <si>
    <t xml:space="preserve">Analiza instalacija videonadzora u postojećim razvodnima ormarima tehničke zaštite koja uključuje:
 - identifikaciju kabela i utvrđivanje međuveza između pojedinih  elemenata videonadzornog sustava u razvodnim ormarima 
- označavanje svih kabela
- pažljivo odspajanje napajanja 60 videonadzornih kamera  
- demontažu svih elemenata postojećeg videonadzornog sustava u ormarima vezano uz 60 videonadzornih kamera (ostali sustavi tehničke zaštite moraju ostati u funkciji) i zbrinjavanje na deponij
</t>
  </si>
  <si>
    <t>kompl.</t>
  </si>
  <si>
    <t>Pažljivo demontaža postojećih videonadzornih kamera koja uključuje:
 - transport i zbrinjavanje svih elemenata  na deponij
 - ispitivanje i označavanje instalacija između mjesta montaže kamere i pripadnog razvodnog ormara tehničke zaštite</t>
  </si>
  <si>
    <t xml:space="preserve">Dobava i instaliranje programa za snimanje/prikaz  IP kamera sljedećih karakteristika :
- poslužitelj/korisnik struktura 
- mogućnost spajanja minimalno 120 kamera
- licenciranje kamera, uključeno 60 licenci 
- kompresija  H264,H265, MPEG4 ili bolja
- ONVIF kompatiblinost 
- mogućnost prihvata minimalno dva nezavisna stream-a, jedan za snimanje i jedan za nadzor u realnom vremenu
- mogućnost upravljanja okretnih kamera
- detekcija pokreta na svih 60 kanala
- mogućnost istovremenog snimanja i pregleda snimljenog materijala 
</t>
  </si>
  <si>
    <t>Dobava, montaža i spajanje uređaja za slanje   mrežnog signala i napajanja IP kamera putem RG59 koax-ijalnog kabela na udaljenost do 400 metara</t>
  </si>
  <si>
    <t>Dobava, montaža i spajanje uređaja za prihvat    mrežnog signala i napajanja IP kamera putem RG59 koax-ijalnog kabela na udaljenost do 400 metara</t>
  </si>
  <si>
    <t xml:space="preserve">Dobava, ugradnja i spajanje FullHD LED monitora u boji sljedećih karakteristika:
 - dijagonala zaslona minimalno 24“ (16:9)
 - rezolucija minimalno 1920x1080 pixela
 - LED pozadinsko osvjetljenje 
- prikaz boja minimalno 16.7M/8bit
 - brzina odziva minimalno 5ms
 - kut vidljivosti minimalno 178°/178°
 - osvjetljenje minimalno 250cd/m2
 - kontrast minimalno 1000:1
 - ulaz minimalno 1xHDMI, RJ45
- nosač za montažu na zid
</t>
  </si>
  <si>
    <t>Dobava, ugradnja i spajanje "pametnog" 4K LED monitora u boji sljedećih karakteristika:
 - dijagonala zaslona minimalno 55“ (16:9)
 - rezolucija minimalno 3840x2160 pixela
 - LED pozadinsko osvjetljenje 
- prikaz boja minimalno 1.07G/8bit
 - brzina odziva minimlano 8ms
 - kut vidljivosti minimalno 178°/178°
 - osvjetljenje minimlano 350cd/m2
 - kontrast minimalno 1200:1
 - ulaz minimalno 2xHDMI, RJ45
- ugrađen Android operativni sustav
- nosač za montažu na zid</t>
  </si>
  <si>
    <t>Red.br.</t>
  </si>
  <si>
    <t>Opis</t>
  </si>
  <si>
    <t xml:space="preserve">Dobava i polaganje HDMI kabela dužine 15 m za spajanje monitora na poslužitelj/dekoder </t>
  </si>
  <si>
    <t>Dobava, ugradnja i spajanje mrežnog preklopnika sljedećih karakteristika:
- minimalno sljedeći portovi: 24xPoE 10/100Mbps, 2xCombo 10/100/1000 BASE-T, 2xCombo 10/100/1000BASE-X
- minimalna snaga na portovima: 15,0 W 
- ukupna snaga minimalno 360W
- brzina prijenosa minimalno 8,8 Gbps
-  maksimalna visina 1HU za 19"  rack</t>
  </si>
  <si>
    <t xml:space="preserve">Izrada izedbenog projekta i, nakon završetka radova,  projekta izvedenog stanja sustava videonadzora u tri tiskana primjerka i jednom elektronskom obliku </t>
  </si>
  <si>
    <r>
      <t xml:space="preserve">Dobava, ugradnja i spajanje mrežnog poslužitelja/korisnika  sljedećih karakteristika:
 - procesor minimalno 3.4GHz / 8MB Smart Cache / 4 Cores / Turbo 3.9GHz
 - memorija minimalno 16GB 2666MHz  DDR4 UDIMM memorije (do 32GB)
 </t>
    </r>
    <r>
      <rPr>
        <sz val="10"/>
        <rFont val="Arial CE"/>
        <charset val="238"/>
      </rPr>
      <t>- kontroler minimalno SAS/SATA 6.0Gb/s RAID kontroler podržava (RAID 0, 1, 5 i 10)</t>
    </r>
    <r>
      <rPr>
        <sz val="10"/>
        <rFont val="Arial CE"/>
        <family val="2"/>
        <charset val="238"/>
      </rPr>
      <t xml:space="preserve">
 - minimalno 1x 500GB SSD 2,5"
 - minimalno 3x 1TB SATA 3.5" (7200 okr/min) tvrdi disk
 - 2xgigabit mrežni adapter (10/100/1000 Mbps)
 - integrirani Basic Management kontroler
 - integrirani OS Windows server 2012 R2
 - napajanje od minimalno 500W 
 - visina 1HU za 19" rack, s pripadajućim vodilicama za montažu u rack
 - tastatura 
 - miš</t>
    </r>
  </si>
  <si>
    <t xml:space="preserve">Tip: </t>
  </si>
  <si>
    <t>Tip</t>
  </si>
  <si>
    <t xml:space="preserve">Dobava i spajanje prespojnog mrežnog kabela dužine do 1 metar </t>
  </si>
  <si>
    <t>m</t>
  </si>
  <si>
    <t>Sitni spojni i montažni materija</t>
  </si>
  <si>
    <t xml:space="preserve">Dobava i polaganje komunikacijskog kabela tipa S/FTPcat6a  </t>
  </si>
</sst>
</file>

<file path=xl/styles.xml><?xml version="1.0" encoding="utf-8"?>
<styleSheet xmlns="http://schemas.openxmlformats.org/spreadsheetml/2006/main">
  <numFmts count="5">
    <numFmt numFmtId="43" formatCode="_-* #,##0.00\ _k_n_-;\-* #,##0.00\ _k_n_-;_-* &quot;-&quot;??\ _k_n_-;_-@_-"/>
    <numFmt numFmtId="164" formatCode="0,"/>
    <numFmt numFmtId="165" formatCode="_-* #,##0.00\ [$€-1]_-;\-* #,##0.00\ [$€-1]_-;_-* &quot;-&quot;??\ [$€-1]_-"/>
    <numFmt numFmtId="166" formatCode="#,##0.00\ _k_n"/>
    <numFmt numFmtId="167" formatCode="_ * #,##0.00_ ;_ * \-#,##0.00_ ;_ * &quot;-&quot;??_ ;_ @_ "/>
  </numFmts>
  <fonts count="28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 CE"/>
      <family val="2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i/>
      <sz val="10"/>
      <color indexed="8"/>
      <name val="Arial CE"/>
      <charset val="238"/>
    </font>
    <font>
      <sz val="10"/>
      <name val="Arial"/>
      <family val="2"/>
    </font>
    <font>
      <sz val="11"/>
      <name val="Arial"/>
      <family val="2"/>
      <charset val="238"/>
    </font>
    <font>
      <u/>
      <sz val="8"/>
      <color indexed="36"/>
      <name val="Arial"/>
      <family val="2"/>
      <charset val="238"/>
    </font>
    <font>
      <sz val="10"/>
      <name val="Helv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  <charset val="238"/>
    </font>
    <font>
      <sz val="10"/>
      <name val="Helv"/>
      <charset val="204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color indexed="8"/>
      <name val="Arial Narrow"/>
      <family val="2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7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" fillId="0" borderId="0"/>
    <xf numFmtId="165" fontId="20" fillId="0" borderId="0"/>
    <xf numFmtId="167" fontId="21" fillId="0" borderId="0" applyFont="0" applyFill="0" applyBorder="0" applyAlignment="0" applyProtection="0"/>
    <xf numFmtId="0" fontId="3" fillId="0" borderId="0"/>
    <xf numFmtId="0" fontId="23" fillId="0" borderId="0"/>
    <xf numFmtId="0" fontId="16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0" fontId="24" fillId="0" borderId="0">
      <alignment horizontal="right" vertical="top"/>
    </xf>
    <xf numFmtId="0" fontId="25" fillId="0" borderId="0">
      <alignment horizontal="justify" vertical="top" wrapText="1"/>
    </xf>
    <xf numFmtId="0" fontId="24" fillId="0" borderId="0">
      <alignment horizontal="left"/>
    </xf>
    <xf numFmtId="4" fontId="25" fillId="0" borderId="0">
      <alignment horizontal="right"/>
    </xf>
    <xf numFmtId="0" fontId="25" fillId="0" borderId="0">
      <alignment horizontal="righ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3" fillId="0" borderId="0" xfId="0" applyFont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right"/>
    </xf>
    <xf numFmtId="0" fontId="5" fillId="4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5" xfId="31" applyFont="1" applyFill="1" applyBorder="1" applyAlignment="1">
      <alignment horizontal="center"/>
    </xf>
    <xf numFmtId="0" fontId="8" fillId="0" borderId="2" xfId="31" applyFont="1" applyFill="1" applyBorder="1" applyAlignment="1">
      <alignment horizontal="center"/>
    </xf>
    <xf numFmtId="4" fontId="18" fillId="0" borderId="5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1" fontId="7" fillId="3" borderId="5" xfId="0" applyNumberFormat="1" applyFont="1" applyFill="1" applyBorder="1" applyAlignment="1">
      <alignment horizontal="center" vertical="top"/>
    </xf>
    <xf numFmtId="1" fontId="4" fillId="3" borderId="1" xfId="0" applyNumberFormat="1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64" fontId="8" fillId="3" borderId="3" xfId="31" quotePrefix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" fontId="4" fillId="3" borderId="4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4" fontId="18" fillId="0" borderId="2" xfId="0" applyNumberFormat="1" applyFont="1" applyFill="1" applyBorder="1" applyAlignment="1">
      <alignment horizontal="right"/>
    </xf>
    <xf numFmtId="0" fontId="8" fillId="0" borderId="2" xfId="31" applyFont="1" applyFill="1" applyBorder="1" applyAlignment="1">
      <alignment horizontal="center"/>
    </xf>
    <xf numFmtId="0" fontId="26" fillId="4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6" fillId="4" borderId="1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4" fontId="18" fillId="0" borderId="5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0" fontId="8" fillId="0" borderId="2" xfId="31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7" fillId="0" borderId="5" xfId="46" applyFont="1" applyFill="1" applyBorder="1" applyAlignment="1">
      <alignment horizontal="left" vertical="center" wrapText="1"/>
    </xf>
    <xf numFmtId="0" fontId="17" fillId="0" borderId="4" xfId="46" applyFont="1" applyFill="1" applyBorder="1" applyAlignment="1">
      <alignment horizontal="left" vertical="center" wrapText="1"/>
    </xf>
    <xf numFmtId="0" fontId="19" fillId="0" borderId="5" xfId="36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0" borderId="10" xfId="31" applyFont="1" applyFill="1" applyBorder="1" applyAlignment="1" applyProtection="1">
      <alignment horizontal="left" vertical="center" wrapText="1"/>
      <protection locked="0"/>
    </xf>
    <xf numFmtId="0" fontId="9" fillId="0" borderId="9" xfId="31" applyFont="1" applyFill="1" applyBorder="1" applyAlignment="1" applyProtection="1">
      <alignment horizontal="left" vertical="center" wrapText="1"/>
      <protection locked="0"/>
    </xf>
    <xf numFmtId="4" fontId="10" fillId="0" borderId="5" xfId="31" applyNumberFormat="1" applyFont="1" applyFill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10" fillId="0" borderId="2" xfId="31" applyNumberFormat="1" applyFont="1" applyFill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wrapText="1"/>
    </xf>
    <xf numFmtId="4" fontId="12" fillId="2" borderId="6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/>
    </xf>
    <xf numFmtId="1" fontId="4" fillId="3" borderId="5" xfId="0" applyNumberFormat="1" applyFont="1" applyFill="1" applyBorder="1" applyAlignment="1">
      <alignment horizontal="center" vertical="top" wrapText="1"/>
    </xf>
    <xf numFmtId="1" fontId="4" fillId="3" borderId="4" xfId="0" applyNumberFormat="1" applyFont="1" applyFill="1" applyBorder="1" applyAlignment="1">
      <alignment horizontal="center" vertical="top" wrapText="1"/>
    </xf>
    <xf numFmtId="1" fontId="4" fillId="3" borderId="2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10" fillId="0" borderId="5" xfId="31" applyNumberFormat="1" applyFont="1" applyFill="1" applyBorder="1" applyAlignment="1" applyProtection="1">
      <alignment horizontal="right"/>
      <protection locked="0"/>
    </xf>
    <xf numFmtId="4" fontId="10" fillId="0" borderId="4" xfId="31" applyNumberFormat="1" applyFont="1" applyFill="1" applyBorder="1" applyAlignment="1" applyProtection="1">
      <alignment horizontal="right"/>
      <protection locked="0"/>
    </xf>
    <xf numFmtId="4" fontId="10" fillId="0" borderId="2" xfId="31" applyNumberFormat="1" applyFont="1" applyFill="1" applyBorder="1" applyAlignment="1" applyProtection="1">
      <alignment horizontal="right"/>
      <protection locked="0"/>
    </xf>
    <xf numFmtId="4" fontId="18" fillId="0" borderId="5" xfId="0" applyNumberFormat="1" applyFont="1" applyFill="1" applyBorder="1" applyAlignment="1">
      <alignment horizontal="right"/>
    </xf>
    <xf numFmtId="4" fontId="18" fillId="0" borderId="4" xfId="0" applyNumberFormat="1" applyFont="1" applyFill="1" applyBorder="1" applyAlignment="1">
      <alignment horizontal="right"/>
    </xf>
    <xf numFmtId="4" fontId="18" fillId="0" borderId="2" xfId="0" applyNumberFormat="1" applyFont="1" applyFill="1" applyBorder="1" applyAlignment="1">
      <alignment horizontal="right"/>
    </xf>
    <xf numFmtId="1" fontId="7" fillId="3" borderId="5" xfId="0" applyNumberFormat="1" applyFont="1" applyFill="1" applyBorder="1" applyAlignment="1">
      <alignment horizontal="center" vertical="top"/>
    </xf>
    <xf numFmtId="1" fontId="7" fillId="3" borderId="4" xfId="0" applyNumberFormat="1" applyFont="1" applyFill="1" applyBorder="1" applyAlignment="1">
      <alignment horizontal="center" vertical="top"/>
    </xf>
    <xf numFmtId="1" fontId="7" fillId="3" borderId="2" xfId="0" applyNumberFormat="1" applyFont="1" applyFill="1" applyBorder="1" applyAlignment="1">
      <alignment horizontal="center" vertical="top"/>
    </xf>
    <xf numFmtId="0" fontId="8" fillId="0" borderId="5" xfId="31" applyFont="1" applyFill="1" applyBorder="1" applyAlignment="1">
      <alignment horizontal="center"/>
    </xf>
    <xf numFmtId="0" fontId="8" fillId="0" borderId="4" xfId="31" applyFont="1" applyFill="1" applyBorder="1" applyAlignment="1">
      <alignment horizontal="center"/>
    </xf>
    <xf numFmtId="0" fontId="8" fillId="0" borderId="2" xfId="3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</cellXfs>
  <cellStyles count="77">
    <cellStyle name="_x000d__x000a_JournalTemplate=C:\COMFO\CTALK\JOURSTD.TPL_x000d__x000a_LbStateAddress=3 3 0 251 1 89 2 311_x000d__x000a_LbStateJou 3" xfId="34"/>
    <cellStyle name="_STAMBENI DIO" xfId="37"/>
    <cellStyle name="_troškovnik" xfId="38"/>
    <cellStyle name="Besuchter Hyperlink" xfId="1"/>
    <cellStyle name="Besuchter Hyperlink 2" xfId="2"/>
    <cellStyle name="Besuchter Hyperlink 2 2" xfId="39"/>
    <cellStyle name="Comma 2" xfId="35"/>
    <cellStyle name="Comma 2 2" xfId="40"/>
    <cellStyle name="Euro" xfId="3"/>
    <cellStyle name="kolona A" xfId="41"/>
    <cellStyle name="kolona B" xfId="42"/>
    <cellStyle name="kolona C" xfId="43"/>
    <cellStyle name="kolona D" xfId="44"/>
    <cellStyle name="kolona E" xfId="45"/>
    <cellStyle name="Normal 10 2" xfId="46"/>
    <cellStyle name="Normal 13" xfId="4"/>
    <cellStyle name="Normal 13 2" xfId="47"/>
    <cellStyle name="Normal 14" xfId="5"/>
    <cellStyle name="Normal 14 2" xfId="6"/>
    <cellStyle name="Normal 14 3" xfId="7"/>
    <cellStyle name="Normal 14 4" xfId="48"/>
    <cellStyle name="Normal 15" xfId="8"/>
    <cellStyle name="Normal 15 2" xfId="9"/>
    <cellStyle name="Normal 15 3" xfId="10"/>
    <cellStyle name="Normal 15 4" xfId="49"/>
    <cellStyle name="Normal 16" xfId="11"/>
    <cellStyle name="Normal 16 2" xfId="12"/>
    <cellStyle name="Normal 16 3" xfId="13"/>
    <cellStyle name="Normal 16 4" xfId="50"/>
    <cellStyle name="Normal 19" xfId="14"/>
    <cellStyle name="Normal 19 2" xfId="51"/>
    <cellStyle name="Normal 2" xfId="33"/>
    <cellStyle name="Normal 2 10" xfId="15"/>
    <cellStyle name="Normal 2 10 2" xfId="54"/>
    <cellStyle name="Normal 2 10 3" xfId="53"/>
    <cellStyle name="Normal 2 10_Troškovnik_VN_primjer" xfId="55"/>
    <cellStyle name="Normal 2 11" xfId="16"/>
    <cellStyle name="Normal 2 11 2" xfId="56"/>
    <cellStyle name="Normal 2 12" xfId="17"/>
    <cellStyle name="Normal 2 12 2" xfId="57"/>
    <cellStyle name="Normal 2 13" xfId="52"/>
    <cellStyle name="Normal 2 14" xfId="74"/>
    <cellStyle name="Normal 2 15" xfId="75"/>
    <cellStyle name="Normal 2 16" xfId="76"/>
    <cellStyle name="Normal 2 2" xfId="18"/>
    <cellStyle name="Normal 2 2 2" xfId="58"/>
    <cellStyle name="Normal 2 3" xfId="19"/>
    <cellStyle name="Normal 2 3 2" xfId="59"/>
    <cellStyle name="Normal 2 4" xfId="20"/>
    <cellStyle name="Normal 2 4 2" xfId="60"/>
    <cellStyle name="Normal 2 5" xfId="21"/>
    <cellStyle name="Normal 2 5 2" xfId="61"/>
    <cellStyle name="Normal 2 6" xfId="22"/>
    <cellStyle name="Normal 2 6 2" xfId="62"/>
    <cellStyle name="Normal 2 7" xfId="23"/>
    <cellStyle name="Normal 2 7 2" xfId="63"/>
    <cellStyle name="Normal 2 8" xfId="24"/>
    <cellStyle name="Normal 2 8 2" xfId="64"/>
    <cellStyle name="Normal 2 9" xfId="25"/>
    <cellStyle name="Normal 2 9 2" xfId="65"/>
    <cellStyle name="Normal 2_Troškovnik_VN_primjer" xfId="66"/>
    <cellStyle name="Normal 20" xfId="26"/>
    <cellStyle name="Normal 20 2" xfId="67"/>
    <cellStyle name="Normal 3" xfId="27"/>
    <cellStyle name="Normal 3 2" xfId="68"/>
    <cellStyle name="Normal 30" xfId="28"/>
    <cellStyle name="Normal 30 2" xfId="69"/>
    <cellStyle name="Normal 4" xfId="36"/>
    <cellStyle name="Normal 5" xfId="29"/>
    <cellStyle name="Normal 5 2" xfId="70"/>
    <cellStyle name="Normal 6" xfId="71"/>
    <cellStyle name="Normal 7" xfId="30"/>
    <cellStyle name="Normal 7 2" xfId="72"/>
    <cellStyle name="Normal_ugovor" xfId="31"/>
    <cellStyle name="Obično" xfId="0" builtinId="0"/>
    <cellStyle name="Standard_01 PL FS FIRE MasterPrice List Cerberus PRO BY09 2009-06-25" xfId="73"/>
    <cellStyle name="Style 1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56</xdr:row>
      <xdr:rowOff>0</xdr:rowOff>
    </xdr:from>
    <xdr:to>
      <xdr:col>6</xdr:col>
      <xdr:colOff>76200</xdr:colOff>
      <xdr:row>56</xdr:row>
      <xdr:rowOff>200025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A490AE61-D166-49EB-A0B4-831BF779A57C}"/>
            </a:ext>
          </a:extLst>
        </xdr:cNvPr>
        <xdr:cNvSpPr txBox="1">
          <a:spLocks noChangeArrowheads="1"/>
        </xdr:cNvSpPr>
      </xdr:nvSpPr>
      <xdr:spPr bwMode="auto">
        <a:xfrm>
          <a:off x="8328660" y="3601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76200</xdr:colOff>
      <xdr:row>56</xdr:row>
      <xdr:rowOff>200025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24BFEB0-F5A9-48B9-A264-9F3D10AB01E6}"/>
            </a:ext>
          </a:extLst>
        </xdr:cNvPr>
        <xdr:cNvSpPr txBox="1">
          <a:spLocks noChangeArrowheads="1"/>
        </xdr:cNvSpPr>
      </xdr:nvSpPr>
      <xdr:spPr bwMode="auto">
        <a:xfrm>
          <a:off x="8328660" y="3601212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847725</xdr:colOff>
      <xdr:row>25</xdr:row>
      <xdr:rowOff>0</xdr:rowOff>
    </xdr:from>
    <xdr:to>
      <xdr:col>6</xdr:col>
      <xdr:colOff>3175</xdr:colOff>
      <xdr:row>25</xdr:row>
      <xdr:rowOff>200025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EFB9F304-CE4A-4924-9D7F-D1203DF22F88}"/>
            </a:ext>
          </a:extLst>
        </xdr:cNvPr>
        <xdr:cNvSpPr txBox="1">
          <a:spLocks noChangeArrowheads="1"/>
        </xdr:cNvSpPr>
      </xdr:nvSpPr>
      <xdr:spPr bwMode="auto">
        <a:xfrm>
          <a:off x="6318885" y="18615660"/>
          <a:ext cx="107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838200</xdr:colOff>
      <xdr:row>25</xdr:row>
      <xdr:rowOff>0</xdr:rowOff>
    </xdr:from>
    <xdr:to>
      <xdr:col>5</xdr:col>
      <xdr:colOff>914400</xdr:colOff>
      <xdr:row>25</xdr:row>
      <xdr:rowOff>200025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ED25897D-25E2-40AA-A265-8D5D661BE672}"/>
            </a:ext>
          </a:extLst>
        </xdr:cNvPr>
        <xdr:cNvSpPr txBox="1">
          <a:spLocks noChangeArrowheads="1"/>
        </xdr:cNvSpPr>
      </xdr:nvSpPr>
      <xdr:spPr bwMode="auto">
        <a:xfrm>
          <a:off x="6309360" y="1861566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76200</xdr:colOff>
      <xdr:row>58</xdr:row>
      <xdr:rowOff>30692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A03F1017-1DD6-4FCD-A4EB-97AF42B94437}"/>
            </a:ext>
          </a:extLst>
        </xdr:cNvPr>
        <xdr:cNvSpPr txBox="1">
          <a:spLocks noChangeArrowheads="1"/>
        </xdr:cNvSpPr>
      </xdr:nvSpPr>
      <xdr:spPr bwMode="auto">
        <a:xfrm>
          <a:off x="8328660" y="36301680"/>
          <a:ext cx="76200" cy="19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76200</xdr:colOff>
      <xdr:row>58</xdr:row>
      <xdr:rowOff>30692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ADC04F4C-8443-4873-BF1B-A0913E025732}"/>
            </a:ext>
          </a:extLst>
        </xdr:cNvPr>
        <xdr:cNvSpPr txBox="1">
          <a:spLocks noChangeArrowheads="1"/>
        </xdr:cNvSpPr>
      </xdr:nvSpPr>
      <xdr:spPr bwMode="auto">
        <a:xfrm>
          <a:off x="8328660" y="36301680"/>
          <a:ext cx="76200" cy="19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25</xdr:row>
      <xdr:rowOff>0</xdr:rowOff>
    </xdr:from>
    <xdr:to>
      <xdr:col>5</xdr:col>
      <xdr:colOff>895350</xdr:colOff>
      <xdr:row>25</xdr:row>
      <xdr:rowOff>200025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2B837CDE-58BE-4ECA-8EC0-4AA16E0E742C}"/>
            </a:ext>
          </a:extLst>
        </xdr:cNvPr>
        <xdr:cNvSpPr txBox="1">
          <a:spLocks noChangeArrowheads="1"/>
        </xdr:cNvSpPr>
      </xdr:nvSpPr>
      <xdr:spPr bwMode="auto">
        <a:xfrm>
          <a:off x="6290310" y="1861566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76200</xdr:colOff>
      <xdr:row>25</xdr:row>
      <xdr:rowOff>200025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9444FD28-A531-40FE-A68A-C618495FB20A}"/>
            </a:ext>
          </a:extLst>
        </xdr:cNvPr>
        <xdr:cNvSpPr txBox="1">
          <a:spLocks noChangeArrowheads="1"/>
        </xdr:cNvSpPr>
      </xdr:nvSpPr>
      <xdr:spPr bwMode="auto">
        <a:xfrm>
          <a:off x="8328660" y="1861566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76200</xdr:colOff>
      <xdr:row>58</xdr:row>
      <xdr:rowOff>157692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xmlns="" id="{7B5273A3-ADF2-4DB6-8C2D-CAE48CCF7AD7}"/>
            </a:ext>
          </a:extLst>
        </xdr:cNvPr>
        <xdr:cNvSpPr txBox="1">
          <a:spLocks noChangeArrowheads="1"/>
        </xdr:cNvSpPr>
      </xdr:nvSpPr>
      <xdr:spPr bwMode="auto">
        <a:xfrm>
          <a:off x="8328660" y="36301680"/>
          <a:ext cx="76200" cy="32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76200</xdr:colOff>
      <xdr:row>58</xdr:row>
      <xdr:rowOff>157692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xmlns="" id="{C4338820-1FFF-4EA9-AE58-1B36B9A48344}"/>
            </a:ext>
          </a:extLst>
        </xdr:cNvPr>
        <xdr:cNvSpPr txBox="1">
          <a:spLocks noChangeArrowheads="1"/>
        </xdr:cNvSpPr>
      </xdr:nvSpPr>
      <xdr:spPr bwMode="auto">
        <a:xfrm>
          <a:off x="8328660" y="36301680"/>
          <a:ext cx="76200" cy="325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847725</xdr:colOff>
      <xdr:row>28</xdr:row>
      <xdr:rowOff>0</xdr:rowOff>
    </xdr:from>
    <xdr:ext cx="112184" cy="200025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xmlns="" id="{EB3E030C-7B5C-48EC-A31E-2ABE8508511D}"/>
            </a:ext>
          </a:extLst>
        </xdr:cNvPr>
        <xdr:cNvSpPr txBox="1">
          <a:spLocks noChangeArrowheads="1"/>
        </xdr:cNvSpPr>
      </xdr:nvSpPr>
      <xdr:spPr bwMode="auto">
        <a:xfrm>
          <a:off x="6318885" y="21244560"/>
          <a:ext cx="11218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838200</xdr:colOff>
      <xdr:row>28</xdr:row>
      <xdr:rowOff>0</xdr:rowOff>
    </xdr:from>
    <xdr:ext cx="76200" cy="200025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xmlns="" id="{02E91659-249B-4653-A62E-1C5D2ED0985D}"/>
            </a:ext>
          </a:extLst>
        </xdr:cNvPr>
        <xdr:cNvSpPr txBox="1">
          <a:spLocks noChangeArrowheads="1"/>
        </xdr:cNvSpPr>
      </xdr:nvSpPr>
      <xdr:spPr bwMode="auto">
        <a:xfrm>
          <a:off x="6309360" y="2124456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819150</xdr:colOff>
      <xdr:row>28</xdr:row>
      <xdr:rowOff>0</xdr:rowOff>
    </xdr:from>
    <xdr:ext cx="76200" cy="200025"/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xmlns="" id="{92E3CB06-79C0-4333-83C0-7C596AAC4CA2}"/>
            </a:ext>
          </a:extLst>
        </xdr:cNvPr>
        <xdr:cNvSpPr txBox="1">
          <a:spLocks noChangeArrowheads="1"/>
        </xdr:cNvSpPr>
      </xdr:nvSpPr>
      <xdr:spPr bwMode="auto">
        <a:xfrm>
          <a:off x="6290310" y="2124456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view="pageBreakPreview" zoomScale="90" zoomScaleNormal="100" zoomScaleSheetLayoutView="90" zoomScalePageLayoutView="80" workbookViewId="0">
      <selection activeCell="F3" sqref="F3"/>
    </sheetView>
  </sheetViews>
  <sheetFormatPr defaultColWidth="9.140625" defaultRowHeight="12.75"/>
  <cols>
    <col min="1" max="1" width="7.5703125" style="20" customWidth="1"/>
    <col min="2" max="2" width="44.85546875" style="26" customWidth="1"/>
    <col min="3" max="3" width="7" style="1" customWidth="1"/>
    <col min="4" max="4" width="8.42578125" style="4" customWidth="1"/>
    <col min="5" max="5" width="13.42578125" style="5" customWidth="1"/>
    <col min="6" max="6" width="13.85546875" style="5" customWidth="1"/>
    <col min="7" max="7" width="12.140625" style="1" customWidth="1"/>
    <col min="8" max="16384" width="9.140625" style="1"/>
  </cols>
  <sheetData>
    <row r="1" spans="1:6" ht="30.75" customHeight="1">
      <c r="A1" s="75" t="s">
        <v>7</v>
      </c>
      <c r="B1" s="76"/>
      <c r="C1" s="76"/>
      <c r="D1" s="76"/>
      <c r="E1" s="76"/>
      <c r="F1" s="77"/>
    </row>
    <row r="2" spans="1:6" ht="13.15" customHeight="1">
      <c r="A2" s="6" t="s">
        <v>29</v>
      </c>
      <c r="B2" s="25" t="s">
        <v>30</v>
      </c>
      <c r="C2" s="6" t="s">
        <v>0</v>
      </c>
      <c r="D2" s="6" t="s">
        <v>1</v>
      </c>
      <c r="E2" s="27" t="s">
        <v>2</v>
      </c>
      <c r="F2" s="28" t="s">
        <v>3</v>
      </c>
    </row>
    <row r="3" spans="1:6" ht="179.45" customHeight="1">
      <c r="A3" s="16">
        <v>1</v>
      </c>
      <c r="B3" s="33" t="s">
        <v>21</v>
      </c>
      <c r="C3" s="12" t="s">
        <v>22</v>
      </c>
      <c r="D3" s="12">
        <v>1</v>
      </c>
      <c r="E3" s="46"/>
      <c r="F3" s="14">
        <f>E3*D3</f>
        <v>0</v>
      </c>
    </row>
    <row r="4" spans="1:6" ht="92.45" customHeight="1">
      <c r="A4" s="16">
        <f>A3+1</f>
        <v>2</v>
      </c>
      <c r="B4" s="33" t="s">
        <v>23</v>
      </c>
      <c r="C4" s="12" t="s">
        <v>4</v>
      </c>
      <c r="D4" s="12">
        <v>60</v>
      </c>
      <c r="E4" s="46"/>
      <c r="F4" s="14">
        <f>E4*D4</f>
        <v>0</v>
      </c>
    </row>
    <row r="5" spans="1:6" s="3" customFormat="1" ht="255.6" customHeight="1">
      <c r="A5" s="68">
        <f>A4+1</f>
        <v>3</v>
      </c>
      <c r="B5" s="34" t="s">
        <v>34</v>
      </c>
      <c r="C5" s="71" t="s">
        <v>4</v>
      </c>
      <c r="D5" s="71">
        <v>1</v>
      </c>
      <c r="E5" s="62"/>
      <c r="F5" s="65">
        <f>E5*D5</f>
        <v>0</v>
      </c>
    </row>
    <row r="6" spans="1:6" s="3" customFormat="1" ht="17.25" customHeight="1">
      <c r="A6" s="69"/>
      <c r="B6" s="44" t="s">
        <v>10</v>
      </c>
      <c r="C6" s="72"/>
      <c r="D6" s="72"/>
      <c r="E6" s="63"/>
      <c r="F6" s="66"/>
    </row>
    <row r="7" spans="1:6" s="3" customFormat="1" ht="17.25" customHeight="1">
      <c r="A7" s="70"/>
      <c r="B7" s="45" t="s">
        <v>11</v>
      </c>
      <c r="C7" s="73"/>
      <c r="D7" s="73"/>
      <c r="E7" s="64"/>
      <c r="F7" s="67"/>
    </row>
    <row r="8" spans="1:6" s="3" customFormat="1" ht="190.15" customHeight="1">
      <c r="A8" s="68">
        <f>A5+1</f>
        <v>4</v>
      </c>
      <c r="B8" s="35" t="s">
        <v>24</v>
      </c>
      <c r="C8" s="71" t="s">
        <v>4</v>
      </c>
      <c r="D8" s="71">
        <v>1</v>
      </c>
      <c r="E8" s="62"/>
      <c r="F8" s="65">
        <f>E8*D8</f>
        <v>0</v>
      </c>
    </row>
    <row r="9" spans="1:6" s="3" customFormat="1" ht="17.25" customHeight="1">
      <c r="A9" s="69"/>
      <c r="B9" s="44" t="s">
        <v>10</v>
      </c>
      <c r="C9" s="72"/>
      <c r="D9" s="72"/>
      <c r="E9" s="63"/>
      <c r="F9" s="66"/>
    </row>
    <row r="10" spans="1:6" s="3" customFormat="1" ht="17.25" customHeight="1">
      <c r="A10" s="70"/>
      <c r="B10" s="45" t="s">
        <v>11</v>
      </c>
      <c r="C10" s="73"/>
      <c r="D10" s="73"/>
      <c r="E10" s="64"/>
      <c r="F10" s="67"/>
    </row>
    <row r="11" spans="1:6" s="3" customFormat="1" ht="34.9" customHeight="1">
      <c r="A11" s="17">
        <f>A8+1</f>
        <v>5</v>
      </c>
      <c r="B11" s="36" t="s">
        <v>31</v>
      </c>
      <c r="C11" s="9" t="s">
        <v>4</v>
      </c>
      <c r="D11" s="8">
        <v>7</v>
      </c>
      <c r="E11" s="47"/>
      <c r="F11" s="14">
        <f>E11*D11</f>
        <v>0</v>
      </c>
    </row>
    <row r="12" spans="1:6" s="3" customFormat="1" ht="34.15" customHeight="1">
      <c r="A12" s="18">
        <f>A11+1</f>
        <v>6</v>
      </c>
      <c r="B12" s="37" t="s">
        <v>8</v>
      </c>
      <c r="C12" s="10" t="s">
        <v>4</v>
      </c>
      <c r="D12" s="11">
        <v>1</v>
      </c>
      <c r="E12" s="48"/>
      <c r="F12" s="14">
        <f>E12*D12</f>
        <v>0</v>
      </c>
    </row>
    <row r="13" spans="1:6" s="3" customFormat="1" ht="34.9" customHeight="1">
      <c r="A13" s="17">
        <f>A12+1</f>
        <v>7</v>
      </c>
      <c r="B13" s="36" t="s">
        <v>37</v>
      </c>
      <c r="C13" s="9" t="s">
        <v>4</v>
      </c>
      <c r="D13" s="8">
        <v>130</v>
      </c>
      <c r="E13" s="47"/>
      <c r="F13" s="30">
        <f>E13*D13</f>
        <v>0</v>
      </c>
    </row>
    <row r="14" spans="1:6" s="3" customFormat="1" ht="151.9" customHeight="1">
      <c r="A14" s="68">
        <f>A13+1</f>
        <v>8</v>
      </c>
      <c r="B14" s="38" t="s">
        <v>13</v>
      </c>
      <c r="C14" s="71" t="s">
        <v>4</v>
      </c>
      <c r="D14" s="71">
        <v>2</v>
      </c>
      <c r="E14" s="62"/>
      <c r="F14" s="65">
        <f>E14*D14</f>
        <v>0</v>
      </c>
    </row>
    <row r="15" spans="1:6" s="3" customFormat="1" ht="18.600000000000001" customHeight="1">
      <c r="A15" s="69"/>
      <c r="B15" s="44" t="s">
        <v>10</v>
      </c>
      <c r="C15" s="72"/>
      <c r="D15" s="72"/>
      <c r="E15" s="63"/>
      <c r="F15" s="66"/>
    </row>
    <row r="16" spans="1:6" s="3" customFormat="1" ht="18" customHeight="1">
      <c r="A16" s="70"/>
      <c r="B16" s="45" t="s">
        <v>19</v>
      </c>
      <c r="C16" s="73"/>
      <c r="D16" s="73"/>
      <c r="E16" s="64"/>
      <c r="F16" s="67"/>
    </row>
    <row r="17" spans="1:6" s="3" customFormat="1" ht="123" customHeight="1">
      <c r="A17" s="68">
        <f>A14+1</f>
        <v>9</v>
      </c>
      <c r="B17" s="39" t="s">
        <v>32</v>
      </c>
      <c r="C17" s="71" t="s">
        <v>4</v>
      </c>
      <c r="D17" s="71">
        <v>4</v>
      </c>
      <c r="E17" s="62"/>
      <c r="F17" s="65">
        <f>E17*D17</f>
        <v>0</v>
      </c>
    </row>
    <row r="18" spans="1:6" s="3" customFormat="1" ht="16.149999999999999" customHeight="1">
      <c r="A18" s="69"/>
      <c r="B18" s="44" t="s">
        <v>10</v>
      </c>
      <c r="C18" s="72"/>
      <c r="D18" s="72"/>
      <c r="E18" s="63"/>
      <c r="F18" s="66"/>
    </row>
    <row r="19" spans="1:6" s="3" customFormat="1" ht="18" customHeight="1">
      <c r="A19" s="70"/>
      <c r="B19" s="45" t="s">
        <v>19</v>
      </c>
      <c r="C19" s="73"/>
      <c r="D19" s="73"/>
      <c r="E19" s="64"/>
      <c r="F19" s="67"/>
    </row>
    <row r="20" spans="1:6" s="3" customFormat="1" ht="57" customHeight="1">
      <c r="A20" s="68">
        <f>A17+1</f>
        <v>10</v>
      </c>
      <c r="B20" s="40" t="s">
        <v>18</v>
      </c>
      <c r="C20" s="72" t="s">
        <v>4</v>
      </c>
      <c r="D20" s="71">
        <v>4</v>
      </c>
      <c r="E20" s="62"/>
      <c r="F20" s="66">
        <f>E20*D20</f>
        <v>0</v>
      </c>
    </row>
    <row r="21" spans="1:6" s="3" customFormat="1" ht="19.149999999999999" customHeight="1">
      <c r="A21" s="69"/>
      <c r="B21" s="44" t="s">
        <v>10</v>
      </c>
      <c r="C21" s="72"/>
      <c r="D21" s="72"/>
      <c r="E21" s="63"/>
      <c r="F21" s="66"/>
    </row>
    <row r="22" spans="1:6" s="3" customFormat="1" ht="21" customHeight="1">
      <c r="A22" s="70"/>
      <c r="B22" s="45" t="s">
        <v>19</v>
      </c>
      <c r="C22" s="73"/>
      <c r="D22" s="73"/>
      <c r="E22" s="64"/>
      <c r="F22" s="67"/>
    </row>
    <row r="23" spans="1:6" s="3" customFormat="1" ht="122.45" customHeight="1">
      <c r="A23" s="68">
        <f>A20+1</f>
        <v>11</v>
      </c>
      <c r="B23" s="40" t="s">
        <v>12</v>
      </c>
      <c r="C23" s="72" t="s">
        <v>4</v>
      </c>
      <c r="D23" s="71">
        <v>1</v>
      </c>
      <c r="E23" s="62"/>
      <c r="F23" s="66">
        <f>E23*D23</f>
        <v>0</v>
      </c>
    </row>
    <row r="24" spans="1:6" s="3" customFormat="1" ht="21" customHeight="1">
      <c r="A24" s="69"/>
      <c r="B24" s="44" t="s">
        <v>10</v>
      </c>
      <c r="C24" s="72"/>
      <c r="D24" s="72"/>
      <c r="E24" s="63"/>
      <c r="F24" s="66"/>
    </row>
    <row r="25" spans="1:6" s="3" customFormat="1" ht="21.6" customHeight="1">
      <c r="A25" s="70"/>
      <c r="B25" s="45" t="s">
        <v>11</v>
      </c>
      <c r="C25" s="73"/>
      <c r="D25" s="73"/>
      <c r="E25" s="64"/>
      <c r="F25" s="67"/>
    </row>
    <row r="26" spans="1:6" s="3" customFormat="1" ht="177" customHeight="1">
      <c r="A26" s="68">
        <f>A23+1</f>
        <v>12</v>
      </c>
      <c r="B26" s="35" t="s">
        <v>28</v>
      </c>
      <c r="C26" s="71" t="s">
        <v>4</v>
      </c>
      <c r="D26" s="71">
        <v>2</v>
      </c>
      <c r="E26" s="62"/>
      <c r="F26" s="65">
        <f>E26*D26</f>
        <v>0</v>
      </c>
    </row>
    <row r="27" spans="1:6" s="3" customFormat="1" ht="17.45" customHeight="1">
      <c r="A27" s="69"/>
      <c r="B27" s="44" t="s">
        <v>35</v>
      </c>
      <c r="C27" s="72"/>
      <c r="D27" s="72"/>
      <c r="E27" s="63"/>
      <c r="F27" s="66"/>
    </row>
    <row r="28" spans="1:6" s="3" customFormat="1" ht="20.45" customHeight="1">
      <c r="A28" s="70"/>
      <c r="B28" s="45" t="s">
        <v>11</v>
      </c>
      <c r="C28" s="73"/>
      <c r="D28" s="73"/>
      <c r="E28" s="64"/>
      <c r="F28" s="67"/>
    </row>
    <row r="29" spans="1:6" s="3" customFormat="1" ht="174" customHeight="1">
      <c r="A29" s="68">
        <f>A26+1</f>
        <v>13</v>
      </c>
      <c r="B29" s="35" t="s">
        <v>27</v>
      </c>
      <c r="C29" s="71" t="s">
        <v>4</v>
      </c>
      <c r="D29" s="71">
        <v>3</v>
      </c>
      <c r="E29" s="62"/>
      <c r="F29" s="65">
        <f>E29*D29</f>
        <v>0</v>
      </c>
    </row>
    <row r="30" spans="1:6" s="3" customFormat="1" ht="15" customHeight="1">
      <c r="A30" s="69"/>
      <c r="B30" s="44" t="s">
        <v>35</v>
      </c>
      <c r="C30" s="72"/>
      <c r="D30" s="72"/>
      <c r="E30" s="63"/>
      <c r="F30" s="66"/>
    </row>
    <row r="31" spans="1:6" s="3" customFormat="1" ht="15" customHeight="1">
      <c r="A31" s="70"/>
      <c r="B31" s="45" t="s">
        <v>19</v>
      </c>
      <c r="C31" s="73"/>
      <c r="D31" s="73"/>
      <c r="E31" s="64"/>
      <c r="F31" s="67"/>
    </row>
    <row r="32" spans="1:6" s="2" customFormat="1" ht="199.9" customHeight="1">
      <c r="A32" s="53">
        <f>A29+1</f>
        <v>14</v>
      </c>
      <c r="B32" s="41" t="s">
        <v>14</v>
      </c>
      <c r="C32" s="74" t="s">
        <v>4</v>
      </c>
      <c r="D32" s="59">
        <v>55</v>
      </c>
      <c r="E32" s="62"/>
      <c r="F32" s="66">
        <f>E32*D32</f>
        <v>0</v>
      </c>
    </row>
    <row r="33" spans="1:6" s="2" customFormat="1" ht="18.600000000000001" customHeight="1">
      <c r="A33" s="54"/>
      <c r="B33" s="44" t="s">
        <v>35</v>
      </c>
      <c r="C33" s="57"/>
      <c r="D33" s="60"/>
      <c r="E33" s="63"/>
      <c r="F33" s="66"/>
    </row>
    <row r="34" spans="1:6" s="2" customFormat="1" ht="23.45" customHeight="1">
      <c r="A34" s="55"/>
      <c r="B34" s="45" t="s">
        <v>19</v>
      </c>
      <c r="C34" s="58"/>
      <c r="D34" s="61"/>
      <c r="E34" s="64"/>
      <c r="F34" s="67"/>
    </row>
    <row r="35" spans="1:6" s="2" customFormat="1" ht="219.6" customHeight="1">
      <c r="A35" s="53">
        <f>A32+1</f>
        <v>15</v>
      </c>
      <c r="B35" s="41" t="s">
        <v>15</v>
      </c>
      <c r="C35" s="56" t="s">
        <v>4</v>
      </c>
      <c r="D35" s="59">
        <v>5</v>
      </c>
      <c r="E35" s="62"/>
      <c r="F35" s="65">
        <f>E35*D35</f>
        <v>0</v>
      </c>
    </row>
    <row r="36" spans="1:6" s="2" customFormat="1" ht="16.899999999999999" customHeight="1">
      <c r="A36" s="54"/>
      <c r="B36" s="44" t="s">
        <v>10</v>
      </c>
      <c r="C36" s="57"/>
      <c r="D36" s="60"/>
      <c r="E36" s="63"/>
      <c r="F36" s="66"/>
    </row>
    <row r="37" spans="1:6" s="2" customFormat="1" ht="21" customHeight="1">
      <c r="A37" s="55"/>
      <c r="B37" s="45" t="s">
        <v>19</v>
      </c>
      <c r="C37" s="58"/>
      <c r="D37" s="61"/>
      <c r="E37" s="64"/>
      <c r="F37" s="67"/>
    </row>
    <row r="38" spans="1:6" s="2" customFormat="1" ht="41.45" customHeight="1">
      <c r="A38" s="53">
        <f>A35+1</f>
        <v>16</v>
      </c>
      <c r="B38" s="41" t="s">
        <v>16</v>
      </c>
      <c r="C38" s="56" t="s">
        <v>4</v>
      </c>
      <c r="D38" s="59">
        <v>55</v>
      </c>
      <c r="E38" s="62"/>
      <c r="F38" s="65">
        <f>E38*D38</f>
        <v>0</v>
      </c>
    </row>
    <row r="39" spans="1:6" s="2" customFormat="1" ht="16.899999999999999" customHeight="1">
      <c r="A39" s="54"/>
      <c r="B39" s="44" t="s">
        <v>35</v>
      </c>
      <c r="C39" s="57"/>
      <c r="D39" s="60"/>
      <c r="E39" s="63"/>
      <c r="F39" s="66"/>
    </row>
    <row r="40" spans="1:6" s="2" customFormat="1" ht="21" customHeight="1">
      <c r="A40" s="55"/>
      <c r="B40" s="45" t="s">
        <v>11</v>
      </c>
      <c r="C40" s="58"/>
      <c r="D40" s="61"/>
      <c r="E40" s="64"/>
      <c r="F40" s="67"/>
    </row>
    <row r="41" spans="1:6" s="2" customFormat="1" ht="33" customHeight="1">
      <c r="A41" s="53">
        <f>A38+1</f>
        <v>17</v>
      </c>
      <c r="B41" s="41" t="s">
        <v>17</v>
      </c>
      <c r="C41" s="56" t="s">
        <v>4</v>
      </c>
      <c r="D41" s="59">
        <v>5</v>
      </c>
      <c r="E41" s="62"/>
      <c r="F41" s="65">
        <f>E41*D41</f>
        <v>0</v>
      </c>
    </row>
    <row r="42" spans="1:6" s="2" customFormat="1" ht="16.899999999999999" customHeight="1">
      <c r="A42" s="54"/>
      <c r="B42" s="44" t="s">
        <v>35</v>
      </c>
      <c r="C42" s="57"/>
      <c r="D42" s="60"/>
      <c r="E42" s="63"/>
      <c r="F42" s="66"/>
    </row>
    <row r="43" spans="1:6" s="2" customFormat="1" ht="19.149999999999999" customHeight="1">
      <c r="A43" s="55"/>
      <c r="B43" s="45" t="s">
        <v>19</v>
      </c>
      <c r="C43" s="58"/>
      <c r="D43" s="61"/>
      <c r="E43" s="64"/>
      <c r="F43" s="67"/>
    </row>
    <row r="44" spans="1:6" s="2" customFormat="1" ht="126" customHeight="1">
      <c r="A44" s="53">
        <f>A41+1</f>
        <v>18</v>
      </c>
      <c r="B44" s="41" t="s">
        <v>20</v>
      </c>
      <c r="C44" s="56" t="s">
        <v>4</v>
      </c>
      <c r="D44" s="59">
        <v>1</v>
      </c>
      <c r="E44" s="62"/>
      <c r="F44" s="65">
        <f>E44*D44</f>
        <v>0</v>
      </c>
    </row>
    <row r="45" spans="1:6" s="2" customFormat="1" ht="19.149999999999999" customHeight="1">
      <c r="A45" s="54"/>
      <c r="B45" s="44" t="s">
        <v>10</v>
      </c>
      <c r="C45" s="57"/>
      <c r="D45" s="60"/>
      <c r="E45" s="63"/>
      <c r="F45" s="66"/>
    </row>
    <row r="46" spans="1:6" s="2" customFormat="1" ht="19.149999999999999" customHeight="1">
      <c r="A46" s="55"/>
      <c r="B46" s="45" t="s">
        <v>19</v>
      </c>
      <c r="C46" s="58"/>
      <c r="D46" s="61"/>
      <c r="E46" s="64"/>
      <c r="F46" s="67"/>
    </row>
    <row r="47" spans="1:6" s="2" customFormat="1" ht="48" customHeight="1">
      <c r="A47" s="53">
        <f>A44+1</f>
        <v>19</v>
      </c>
      <c r="B47" s="41" t="s">
        <v>25</v>
      </c>
      <c r="C47" s="56" t="s">
        <v>4</v>
      </c>
      <c r="D47" s="59">
        <v>60</v>
      </c>
      <c r="E47" s="62"/>
      <c r="F47" s="65">
        <f>E47*D47</f>
        <v>0</v>
      </c>
    </row>
    <row r="48" spans="1:6" s="2" customFormat="1" ht="19.149999999999999" customHeight="1">
      <c r="A48" s="54"/>
      <c r="B48" s="44" t="s">
        <v>35</v>
      </c>
      <c r="C48" s="57"/>
      <c r="D48" s="60"/>
      <c r="E48" s="63"/>
      <c r="F48" s="66"/>
    </row>
    <row r="49" spans="1:6" s="2" customFormat="1" ht="19.149999999999999" customHeight="1">
      <c r="A49" s="55"/>
      <c r="B49" s="45" t="s">
        <v>19</v>
      </c>
      <c r="C49" s="58"/>
      <c r="D49" s="61"/>
      <c r="E49" s="64"/>
      <c r="F49" s="67"/>
    </row>
    <row r="50" spans="1:6" s="2" customFormat="1" ht="43.15" customHeight="1">
      <c r="A50" s="53">
        <f>A47+1</f>
        <v>20</v>
      </c>
      <c r="B50" s="41" t="s">
        <v>26</v>
      </c>
      <c r="C50" s="56" t="s">
        <v>4</v>
      </c>
      <c r="D50" s="59">
        <v>60</v>
      </c>
      <c r="E50" s="62"/>
      <c r="F50" s="65">
        <f>E50*D50</f>
        <v>0</v>
      </c>
    </row>
    <row r="51" spans="1:6" s="2" customFormat="1" ht="19.149999999999999" customHeight="1">
      <c r="A51" s="54"/>
      <c r="B51" s="44" t="s">
        <v>36</v>
      </c>
      <c r="C51" s="57"/>
      <c r="D51" s="60"/>
      <c r="E51" s="63"/>
      <c r="F51" s="66"/>
    </row>
    <row r="52" spans="1:6" s="2" customFormat="1" ht="19.149999999999999" customHeight="1">
      <c r="A52" s="55"/>
      <c r="B52" s="45" t="s">
        <v>19</v>
      </c>
      <c r="C52" s="58"/>
      <c r="D52" s="61"/>
      <c r="E52" s="64"/>
      <c r="F52" s="67"/>
    </row>
    <row r="53" spans="1:6" s="2" customFormat="1" ht="36.6" customHeight="1">
      <c r="A53" s="17">
        <f>A50+1</f>
        <v>21</v>
      </c>
      <c r="B53" s="43" t="s">
        <v>40</v>
      </c>
      <c r="C53" s="50" t="s">
        <v>38</v>
      </c>
      <c r="D53" s="29">
        <v>2400</v>
      </c>
      <c r="E53" s="49"/>
      <c r="F53" s="31">
        <f>E53*D53</f>
        <v>0</v>
      </c>
    </row>
    <row r="54" spans="1:6" s="2" customFormat="1" ht="36.6" customHeight="1">
      <c r="A54" s="17">
        <f>A53+1</f>
        <v>22</v>
      </c>
      <c r="B54" s="43" t="s">
        <v>39</v>
      </c>
      <c r="C54" s="32" t="s">
        <v>5</v>
      </c>
      <c r="D54" s="29">
        <v>1</v>
      </c>
      <c r="E54" s="49"/>
      <c r="F54" s="31">
        <f>E54*D54</f>
        <v>0</v>
      </c>
    </row>
    <row r="55" spans="1:6" s="2" customFormat="1" ht="51.6" customHeight="1">
      <c r="A55" s="21">
        <v>23</v>
      </c>
      <c r="B55" s="43" t="s">
        <v>33</v>
      </c>
      <c r="C55" s="24" t="s">
        <v>5</v>
      </c>
      <c r="D55" s="22">
        <v>1</v>
      </c>
      <c r="E55" s="49"/>
      <c r="F55" s="23">
        <f>E55*D55</f>
        <v>0</v>
      </c>
    </row>
    <row r="56" spans="1:6" s="2" customFormat="1" ht="37.15" customHeight="1">
      <c r="A56" s="16">
        <f>A55+1</f>
        <v>24</v>
      </c>
      <c r="B56" s="42" t="s">
        <v>6</v>
      </c>
      <c r="C56" s="13" t="s">
        <v>5</v>
      </c>
      <c r="D56" s="13">
        <v>1</v>
      </c>
      <c r="E56" s="49"/>
      <c r="F56" s="15">
        <f>E56*D56</f>
        <v>0</v>
      </c>
    </row>
    <row r="57" spans="1:6" s="3" customFormat="1" ht="23.25" customHeight="1">
      <c r="A57" s="19"/>
      <c r="B57" s="51" t="s">
        <v>9</v>
      </c>
      <c r="C57" s="51"/>
      <c r="D57" s="51"/>
      <c r="E57" s="52"/>
      <c r="F57" s="7">
        <f>SUM(F3:F56)</f>
        <v>0</v>
      </c>
    </row>
  </sheetData>
  <sheetProtection algorithmName="SHA-512" hashValue="FOJQ8IP54noC7E7ldd5I7Df3AbvAyGtrKxVhkjzEPRknZ/cpmIUsQdH7l0cZDLAYgWHkRBbT5lzgojU3ynRIKQ==" saltValue="XEEXXB3fjZIj6tl/r9Ba0A==" spinCount="100000" sheet="1" objects="1" scenarios="1"/>
  <mergeCells count="77">
    <mergeCell ref="A1:F1"/>
    <mergeCell ref="A5:A7"/>
    <mergeCell ref="C5:C7"/>
    <mergeCell ref="D5:D7"/>
    <mergeCell ref="E5:E7"/>
    <mergeCell ref="F5:F7"/>
    <mergeCell ref="A14:A16"/>
    <mergeCell ref="C14:C16"/>
    <mergeCell ref="D14:D16"/>
    <mergeCell ref="E14:E16"/>
    <mergeCell ref="F14:F16"/>
    <mergeCell ref="A8:A10"/>
    <mergeCell ref="C8:C10"/>
    <mergeCell ref="D8:D10"/>
    <mergeCell ref="E8:E10"/>
    <mergeCell ref="F8:F10"/>
    <mergeCell ref="A20:A22"/>
    <mergeCell ref="C20:C22"/>
    <mergeCell ref="D20:D22"/>
    <mergeCell ref="E20:E22"/>
    <mergeCell ref="F20:F22"/>
    <mergeCell ref="A17:A19"/>
    <mergeCell ref="C17:C19"/>
    <mergeCell ref="D17:D19"/>
    <mergeCell ref="E17:E19"/>
    <mergeCell ref="F17:F19"/>
    <mergeCell ref="A26:A28"/>
    <mergeCell ref="C26:C28"/>
    <mergeCell ref="D26:D28"/>
    <mergeCell ref="E26:E28"/>
    <mergeCell ref="F26:F28"/>
    <mergeCell ref="A23:A25"/>
    <mergeCell ref="C23:C25"/>
    <mergeCell ref="D23:D25"/>
    <mergeCell ref="E23:E25"/>
    <mergeCell ref="F23:F25"/>
    <mergeCell ref="A32:A34"/>
    <mergeCell ref="C32:C34"/>
    <mergeCell ref="D32:D34"/>
    <mergeCell ref="E32:E34"/>
    <mergeCell ref="F32:F34"/>
    <mergeCell ref="A29:A31"/>
    <mergeCell ref="C29:C31"/>
    <mergeCell ref="D29:D31"/>
    <mergeCell ref="E29:E31"/>
    <mergeCell ref="F29:F31"/>
    <mergeCell ref="A38:A40"/>
    <mergeCell ref="C38:C40"/>
    <mergeCell ref="D38:D40"/>
    <mergeCell ref="E38:E40"/>
    <mergeCell ref="F38:F40"/>
    <mergeCell ref="A35:A37"/>
    <mergeCell ref="C35:C37"/>
    <mergeCell ref="D35:D37"/>
    <mergeCell ref="E35:E37"/>
    <mergeCell ref="F35:F37"/>
    <mergeCell ref="A44:A46"/>
    <mergeCell ref="C44:C46"/>
    <mergeCell ref="D44:D46"/>
    <mergeCell ref="E44:E46"/>
    <mergeCell ref="F44:F46"/>
    <mergeCell ref="A41:A43"/>
    <mergeCell ref="C41:C43"/>
    <mergeCell ref="D41:D43"/>
    <mergeCell ref="E41:E43"/>
    <mergeCell ref="F41:F43"/>
    <mergeCell ref="F47:F49"/>
    <mergeCell ref="A50:A52"/>
    <mergeCell ref="C50:C52"/>
    <mergeCell ref="D50:D52"/>
    <mergeCell ref="E50:E52"/>
    <mergeCell ref="F50:F52"/>
    <mergeCell ref="B57:E57"/>
    <mergeCell ref="A47:A49"/>
    <mergeCell ref="C47:C49"/>
    <mergeCell ref="D47:D49"/>
    <mergeCell ref="E47:E49"/>
  </mergeCells>
  <printOptions horizontalCentered="1"/>
  <pageMargins left="0.55118110236220474" right="0.46" top="0.88541666666666663" bottom="0.59055118110236227" header="0.35433070866141736" footer="0.31496062992125984"/>
  <pageSetup paperSize="9" scale="86" firstPageNumber="0" orientation="portrait" cellComments="asDisplayed" r:id="rId1"/>
  <headerFooter>
    <oddFooter>&amp;C&amp;P od &amp;N&amp;R&amp;A</oddFooter>
  </headerFooter>
  <rowBreaks count="3" manualBreakCount="3">
    <brk id="10" max="5" man="1"/>
    <brk id="28" max="5" man="1"/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Videonadzor_troškovnik</vt:lpstr>
      <vt:lpstr>Videonadzor_troškovnik!Ispis_naslova</vt:lpstr>
      <vt:lpstr>Videonadzor_troškovnik!Podrucje_ispisa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2018-02-14T11:54:21Z</dcterms:created>
  <dcterms:modified xsi:type="dcterms:W3CDTF">2020-07-14T08:38:19Z</dcterms:modified>
</cp:coreProperties>
</file>